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635"/>
  </bookViews>
  <sheets>
    <sheet name="торги" sheetId="2" r:id="rId1"/>
  </sheets>
  <calcPr calcId="162913"/>
</workbook>
</file>

<file path=xl/calcChain.xml><?xml version="1.0" encoding="utf-8"?>
<calcChain xmlns="http://schemas.openxmlformats.org/spreadsheetml/2006/main">
  <c r="M9" i="2" l="1"/>
  <c r="M6" i="2" l="1"/>
  <c r="J6" i="2" l="1"/>
  <c r="K6" i="2"/>
  <c r="L6" i="2" s="1"/>
</calcChain>
</file>

<file path=xl/sharedStrings.xml><?xml version="1.0" encoding="utf-8"?>
<sst xmlns="http://schemas.openxmlformats.org/spreadsheetml/2006/main" count="29" uniqueCount="28">
  <si>
    <t xml:space="preserve">Приложение № 2 
к извещению об осуществлении закупки
</t>
  </si>
  <si>
    <t>Обоснование начальной (максимальной) цены контракта</t>
  </si>
  <si>
    <t>№</t>
  </si>
  <si>
    <t>Наименование товара, работы, услуги</t>
  </si>
  <si>
    <t>Кол-во</t>
  </si>
  <si>
    <t>Ед. изм.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</si>
  <si>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</si>
  <si>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Н(М)ЦЕ</t>
  </si>
  <si>
    <t>Начальная (максимальная) цена контракта</t>
  </si>
  <si>
    <t>Реестровый номер Контракта в ЕИС 2861500941126000053</t>
  </si>
  <si>
    <t>Реестровый номер Контракта в ЕИС 3741200774526000096</t>
  </si>
  <si>
    <t>Реестровый номер Контракта в ЕИС 3862200101125000034</t>
  </si>
  <si>
    <t>Реестровый номер Контракта в ЕИС 3744300218326000083</t>
  </si>
  <si>
    <t>Реестровый номер Контракта а ЕИС 3862200926825000030</t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</si>
  <si>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</si>
  <si>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</si>
  <si>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
(не должен превышать 33%)</t>
  </si>
  <si>
    <t>Соль пищевая</t>
  </si>
  <si>
    <t>кг</t>
  </si>
  <si>
    <t xml:space="preserve">Расчет  произвел:  </t>
  </si>
  <si>
    <t>11.09.2026</t>
  </si>
  <si>
    <t>Соль таблетированная</t>
  </si>
  <si>
    <t>Реестровый номер Контракта в ЕИс 2720300024926000368</t>
  </si>
  <si>
    <t>Реестровый номер контракта в ЕИС 50219007350260000280000</t>
  </si>
  <si>
    <t>Предложение 7</t>
  </si>
  <si>
    <t>Начальная (максимальная) цена контракта составляет 3760532.00 руб.</t>
  </si>
  <si>
    <t>Расчет начальной (максимальной) цены контракта производится методом сопоставимых рыночных цен (анализа рынка) в соответствии части 2 статьи 22 Федерального закона №44-ФЗ и с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Начальная (максимальная) цена контракта принимается равной: 3760532.00 руб.</t>
  </si>
  <si>
    <t>на соль пищевую и таблетированную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</si>
</sst>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1059000</xdr:colOff>
      <xdr:row>4</xdr:row>
      <xdr:rowOff>1465928</xdr:rowOff>
    </xdr:from>
    <xdr:ext cx="1028700" cy="441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17450" y="2456528"/>
          <a:ext cx="1028700" cy="441960"/>
        </a:xfrm>
        <a:prstGeom prst="rect">
          <a:avLst/>
        </a:prstGeom>
      </xdr:spPr>
    </xdr:pic>
    <xdr:clientData/>
  </xdr:oneCellAnchor>
  <xdr:oneCellAnchor>
    <xdr:from>
      <xdr:col>10</xdr:col>
      <xdr:colOff>1069657</xdr:colOff>
      <xdr:row>4</xdr:row>
      <xdr:rowOff>1583957</xdr:rowOff>
    </xdr:from>
    <xdr:ext cx="960120" cy="35052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547282" y="2574557"/>
          <a:ext cx="960120" cy="350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workbookViewId="0">
      <selection activeCell="A3" sqref="A3:N3"/>
    </sheetView>
  </sheetViews>
  <sheetFormatPr defaultRowHeight="15" x14ac:dyDescent="0.25"/>
  <cols>
    <col min="1" max="1" width="4.42578125" customWidth="1"/>
    <col min="2" max="2" width="37.42578125" customWidth="1"/>
    <col min="3" max="3" width="9.5703125" customWidth="1"/>
    <col min="4" max="4" width="8" customWidth="1"/>
    <col min="5" max="9" width="16.28515625" customWidth="1"/>
    <col min="10" max="10" width="15.5703125" customWidth="1"/>
    <col min="11" max="11" width="15.42578125" customWidth="1"/>
    <col min="12" max="12" width="14.28515625" customWidth="1"/>
    <col min="13" max="13" width="22.7109375" customWidth="1"/>
    <col min="14" max="14" width="8.28515625" customWidth="1"/>
    <col min="15" max="15" width="6.5703125" customWidth="1"/>
    <col min="16" max="16" width="4.28515625" customWidth="1"/>
    <col min="17" max="17" width="8.7109375" customWidth="1"/>
  </cols>
  <sheetData>
    <row r="1" spans="1:17" ht="39.75" customHeight="1" x14ac:dyDescent="0.25">
      <c r="K1" s="19" t="s">
        <v>0</v>
      </c>
      <c r="L1" s="19"/>
      <c r="M1" s="19"/>
      <c r="N1" s="19"/>
      <c r="O1" s="19"/>
      <c r="P1" s="19"/>
      <c r="Q1" s="19"/>
    </row>
    <row r="2" spans="1:17" ht="19.5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15.75" x14ac:dyDescent="0.25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7" ht="23.1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/>
      <c r="G4" s="22"/>
      <c r="H4" s="22"/>
      <c r="I4" s="22"/>
      <c r="J4" s="22" t="s">
        <v>7</v>
      </c>
      <c r="K4" s="22"/>
      <c r="L4" s="22"/>
      <c r="M4" s="22" t="s">
        <v>8</v>
      </c>
      <c r="N4" s="22"/>
    </row>
    <row r="5" spans="1:17" ht="161.65" customHeight="1" x14ac:dyDescent="0.25">
      <c r="A5" s="22"/>
      <c r="B5" s="22"/>
      <c r="C5" s="22"/>
      <c r="D5" s="22"/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2"/>
      <c r="N5" s="22"/>
    </row>
    <row r="6" spans="1:17" ht="23.65" customHeight="1" x14ac:dyDescent="0.25">
      <c r="A6" s="1">
        <v>1</v>
      </c>
      <c r="B6" s="1" t="s">
        <v>17</v>
      </c>
      <c r="C6" s="1">
        <v>170000</v>
      </c>
      <c r="D6" s="1" t="s">
        <v>18</v>
      </c>
      <c r="E6" s="3">
        <v>29.24</v>
      </c>
      <c r="F6" s="3">
        <v>11.84</v>
      </c>
      <c r="G6" s="3">
        <v>25.67</v>
      </c>
      <c r="H6" s="3">
        <v>22</v>
      </c>
      <c r="I6" s="3">
        <v>20.149999999999999</v>
      </c>
      <c r="J6" s="3">
        <f>AVERAGE(E6:I6)</f>
        <v>21.78</v>
      </c>
      <c r="K6" s="1">
        <f>STDEV(E6:I6)</f>
        <v>6.5630137894110856</v>
      </c>
      <c r="L6" s="1">
        <f>K6/J6*100</f>
        <v>30.133212990868159</v>
      </c>
      <c r="M6" s="15">
        <f>J6*C6</f>
        <v>3702600</v>
      </c>
      <c r="N6" s="15"/>
    </row>
    <row r="7" spans="1:17" ht="97.15" customHeight="1" x14ac:dyDescent="0.25">
      <c r="A7" s="1"/>
      <c r="B7" s="1"/>
      <c r="C7" s="1"/>
      <c r="D7" s="1"/>
      <c r="E7" s="6" t="s">
        <v>22</v>
      </c>
      <c r="F7" s="6" t="s">
        <v>23</v>
      </c>
      <c r="G7" s="6" t="s">
        <v>24</v>
      </c>
      <c r="H7" s="4"/>
      <c r="I7" s="4"/>
      <c r="J7" s="4"/>
      <c r="K7" s="1"/>
      <c r="L7" s="1"/>
      <c r="M7" s="16"/>
      <c r="N7" s="17"/>
    </row>
    <row r="8" spans="1:17" ht="20.65" customHeight="1" x14ac:dyDescent="0.25">
      <c r="A8" s="1">
        <v>2</v>
      </c>
      <c r="B8" s="5" t="s">
        <v>21</v>
      </c>
      <c r="C8" s="5">
        <v>1200</v>
      </c>
      <c r="D8" s="5" t="s">
        <v>18</v>
      </c>
      <c r="E8" s="7">
        <v>36</v>
      </c>
      <c r="F8" s="7">
        <v>50.83</v>
      </c>
      <c r="G8" s="7">
        <v>58</v>
      </c>
      <c r="H8" s="1"/>
      <c r="I8" s="1"/>
      <c r="J8" s="9">
        <v>48.276666666666664</v>
      </c>
      <c r="K8" s="8">
        <v>11.220054961243893</v>
      </c>
      <c r="L8" s="8">
        <v>23.24115506713504</v>
      </c>
      <c r="M8" s="15">
        <v>57932</v>
      </c>
      <c r="N8" s="15"/>
    </row>
    <row r="9" spans="1:17" s="10" customFormat="1" ht="20.65" customHeight="1" x14ac:dyDescent="0.25">
      <c r="A9" s="11"/>
      <c r="B9" s="11"/>
      <c r="C9" s="11"/>
      <c r="D9" s="11"/>
      <c r="E9" s="12"/>
      <c r="F9" s="12"/>
      <c r="G9" s="12"/>
      <c r="H9" s="11"/>
      <c r="I9" s="11"/>
      <c r="J9" s="12"/>
      <c r="K9" s="11"/>
      <c r="L9" s="11"/>
      <c r="M9" s="18">
        <f>M6+M8</f>
        <v>3760532</v>
      </c>
      <c r="N9" s="18"/>
    </row>
    <row r="10" spans="1:17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7" ht="59.1" customHeight="1" x14ac:dyDescent="0.25">
      <c r="A11" s="13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7" ht="13.5" customHeight="1" x14ac:dyDescent="0.25"/>
    <row r="13" spans="1:17" ht="12.75" customHeight="1" x14ac:dyDescent="0.25">
      <c r="A13" s="14" t="s">
        <v>19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7" ht="17.25" customHeight="1" x14ac:dyDescent="0.25">
      <c r="B14" s="14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</sheetData>
  <mergeCells count="18">
    <mergeCell ref="B14:N14"/>
    <mergeCell ref="K1:Q1"/>
    <mergeCell ref="A2:N2"/>
    <mergeCell ref="A3:N3"/>
    <mergeCell ref="A4:A5"/>
    <mergeCell ref="B4:B5"/>
    <mergeCell ref="C4:C5"/>
    <mergeCell ref="D4:D5"/>
    <mergeCell ref="E4:I4"/>
    <mergeCell ref="J4:L4"/>
    <mergeCell ref="M4:N5"/>
    <mergeCell ref="M6:N6"/>
    <mergeCell ref="A10:N10"/>
    <mergeCell ref="A11:N11"/>
    <mergeCell ref="A13:N13"/>
    <mergeCell ref="M8:N8"/>
    <mergeCell ref="M7:N7"/>
    <mergeCell ref="M9:N9"/>
  </mergeCells>
  <pageMargins left="0.25" right="0.25" top="0.4" bottom="0.4" header="0.2" footer="0.2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торги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2026-09-11T05:46:41Z</dcterms:created>
  <dcterms:modified xsi:type="dcterms:W3CDTF">2026-09-21T10:56:02Z</dcterms:modified>
  <cp:category/>
</cp:coreProperties>
</file>