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33120" windowHeight="18000"/>
  </bookViews>
  <sheets>
    <sheet name="на торги" sheetId="2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3" i="2" l="1"/>
  <c r="AB12" i="2"/>
</calcChain>
</file>

<file path=xl/sharedStrings.xml><?xml version="1.0" encoding="utf-8"?>
<sst xmlns="http://schemas.openxmlformats.org/spreadsheetml/2006/main" count="83" uniqueCount="65">
  <si>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</si>
  <si>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</si>
  <si>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</si>
  <si>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</si>
  <si>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</si>
  <si>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</si>
  <si>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</si>
  <si>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</si>
  <si>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</si>
  <si>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</si>
  <si>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</si>
  <si>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</si>
  <si>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</si>
  <si>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</si>
  <si>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</si>
  <si>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</si>
  <si>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</si>
  <si>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</si>
  <si>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</si>
  <si>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</si>
  <si>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</si>
  <si>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</si>
  <si>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</si>
  <si>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</si>
  <si>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</si>
  <si>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</si>
  <si>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</si>
  <si>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</si>
  <si>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</si>
  <si>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</si>
  <si>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</si>
  <si>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</si>
  <si>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</si>
  <si>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</si>
  <si>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</si>
  <si>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</si>
  <si>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</si>
  <si>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</si>
  <si>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</si>
  <si>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</si>
  <si>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</si>
  <si>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</si>
  <si>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</si>
  <si>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</si>
  <si>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</si>
  <si>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</si>
  <si>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</si>
  <si>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</si>
  <si>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Известь строительная негашеная </t>
  </si>
  <si>
    <t>кг</t>
  </si>
  <si>
    <t xml:space="preserve">52,00 </t>
  </si>
  <si>
    <t xml:space="preserve">23,00 </t>
  </si>
  <si>
    <t xml:space="preserve">22,00 </t>
  </si>
  <si>
    <t>23.52.10.110</t>
  </si>
  <si>
    <t xml:space="preserve"> Реестровый номер Контракта в ЕИС 1720500017026000006</t>
  </si>
  <si>
    <t xml:space="preserve"> Реестровый номер Договора в ЕИС 81831036505260001220000 </t>
  </si>
  <si>
    <t>Дата подготовки обоснования НМЦК:10.09.2026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</si>
  <si>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</si>
  <si>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</si>
  <si>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</si>
  <si>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</si>
  <si>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Поставщик 5 https://himrus.ru/katalog/flokulyantyi</t>
  </si>
  <si>
    <t>На основании проведенного анализа рынка и расчетов, НМЦК составляет: 484 950,00 рублей.</t>
  </si>
  <si>
    <t>Контрактный управляющий</t>
  </si>
  <si>
    <t>/ Ярыгина Э.Б.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</si>
</sst>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801620"/>
          <a:ext cx="1584325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219075</xdr:colOff>
      <xdr:row>10</xdr:row>
      <xdr:rowOff>85725</xdr:rowOff>
    </xdr:from>
    <xdr:to>
      <xdr:col>27</xdr:col>
      <xdr:colOff>1600835</xdr:colOff>
      <xdr:row>11</xdr:row>
      <xdr:rowOff>42545</xdr:rowOff>
    </xdr:to>
    <xdr:pic>
      <xdr:nvPicPr>
        <xdr:cNvPr id="3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3250" y="4943475"/>
          <a:ext cx="138176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24</xdr:col>
      <xdr:colOff>123825</xdr:colOff>
      <xdr:row>10</xdr:row>
      <xdr:rowOff>76200</xdr:rowOff>
    </xdr:from>
    <xdr:to>
      <xdr:col>24</xdr:col>
      <xdr:colOff>1190625</xdr:colOff>
      <xdr:row>11</xdr:row>
      <xdr:rowOff>30480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73225" y="4933950"/>
          <a:ext cx="1066800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180976</xdr:colOff>
      <xdr:row>10</xdr:row>
      <xdr:rowOff>152399</xdr:rowOff>
    </xdr:from>
    <xdr:to>
      <xdr:col>25</xdr:col>
      <xdr:colOff>1362076</xdr:colOff>
      <xdr:row>11</xdr:row>
      <xdr:rowOff>37464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801976" y="5010149"/>
          <a:ext cx="118110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7"/>
  <sheetViews>
    <sheetView tabSelected="1" view="pageBreakPreview" topLeftCell="A13" zoomScaleNormal="100" zoomScaleSheetLayoutView="100" workbookViewId="0">
      <selection activeCell="A24" sqref="A24:D24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2" customWidth="1"/>
    <col min="10" max="24" width="22" style="12" hidden="1" customWidth="1"/>
    <col min="25" max="25" width="20.5546875" style="12" customWidth="1"/>
    <col min="26" max="26" width="23" style="12" customWidth="1"/>
    <col min="27" max="27" width="15.109375" style="12" customWidth="1"/>
    <col min="28" max="28" width="27.6640625" style="3" customWidth="1"/>
    <col min="29" max="29" width="18.44140625" style="3" customWidth="1"/>
    <col min="30" max="1023" width="9.109375" style="3" customWidth="1"/>
    <col min="1024" max="16384" width="9" style="3"/>
  </cols>
  <sheetData>
    <row r="1" spans="1:30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0" ht="36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spans="1:30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4"/>
      <c r="AA5" s="4"/>
    </row>
    <row r="6" spans="1:30" ht="24.75" customHeight="1" x14ac:dyDescent="0.3">
      <c r="A6" s="26" t="s">
        <v>2</v>
      </c>
      <c r="B6" s="26"/>
      <c r="C6" s="46" t="s">
        <v>59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</row>
    <row r="7" spans="1:30" ht="42" customHeight="1" x14ac:dyDescent="0.3">
      <c r="A7" s="26" t="s">
        <v>57</v>
      </c>
      <c r="B7" s="26"/>
      <c r="C7" s="46" t="s">
        <v>58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1:30" ht="43.5" customHeight="1" x14ac:dyDescent="0.3">
      <c r="A8" s="41"/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4"/>
    </row>
    <row r="9" spans="1:30" ht="125.25" customHeight="1" x14ac:dyDescent="0.3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</row>
    <row r="10" spans="1:30" ht="51" customHeight="1" x14ac:dyDescent="0.3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54</v>
      </c>
      <c r="H10" s="6" t="s">
        <v>55</v>
      </c>
      <c r="I10" s="6" t="s">
        <v>61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7" t="s">
        <v>24</v>
      </c>
      <c r="Z10" s="7" t="s">
        <v>25</v>
      </c>
      <c r="AA10" s="40" t="s">
        <v>60</v>
      </c>
      <c r="AB10" s="8" t="s">
        <v>26</v>
      </c>
    </row>
    <row r="11" spans="1:30" ht="45" customHeight="1" x14ac:dyDescent="0.3">
      <c r="A11" s="26"/>
      <c r="B11" s="26"/>
      <c r="C11" s="26"/>
      <c r="D11" s="40"/>
      <c r="E11" s="26"/>
      <c r="F11" s="40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9"/>
      <c r="Z11" s="9"/>
      <c r="AA11" s="40"/>
      <c r="AB11" s="10"/>
    </row>
    <row r="12" spans="1:30" ht="52.5" customHeight="1" x14ac:dyDescent="0.3">
      <c r="A12" s="23" t="s">
        <v>47</v>
      </c>
      <c r="B12" s="26" t="s">
        <v>48</v>
      </c>
      <c r="C12" s="26"/>
      <c r="D12" s="7" t="s">
        <v>53</v>
      </c>
      <c r="E12" s="23" t="s">
        <v>49</v>
      </c>
      <c r="F12" s="11">
        <v>15000</v>
      </c>
      <c r="G12" s="6" t="s">
        <v>50</v>
      </c>
      <c r="H12" s="6" t="s">
        <v>51</v>
      </c>
      <c r="I12" s="6" t="s">
        <v>52</v>
      </c>
      <c r="J12" s="6" t="s">
        <v>28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>
        <v>54.37</v>
      </c>
      <c r="Z12" s="6">
        <v>80.569999999999993</v>
      </c>
      <c r="AA12" s="6">
        <v>32.33</v>
      </c>
      <c r="AB12" s="6">
        <f>F12*AA12</f>
        <v>484950</v>
      </c>
      <c r="AC12" s="12"/>
      <c r="AD12" s="12"/>
    </row>
    <row r="13" spans="1:30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AA13" s="23" t="s">
        <v>43</v>
      </c>
      <c r="AB13" s="6">
        <f>AB12</f>
        <v>484950</v>
      </c>
    </row>
    <row r="14" spans="1:30" ht="39" customHeight="1" x14ac:dyDescent="0.3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30"/>
    </row>
    <row r="15" spans="1:30" ht="15" customHeight="1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30" ht="15" customHeight="1" x14ac:dyDescent="0.3"/>
    <row r="17" spans="1:28" ht="15" customHeight="1" x14ac:dyDescent="0.3">
      <c r="A17" s="31" t="s">
        <v>56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1:28" ht="15" customHeight="1" x14ac:dyDescent="0.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x14ac:dyDescent="0.3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5" thickBot="1" x14ac:dyDescent="0.3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8" ht="15" thickBot="1" x14ac:dyDescent="0.35">
      <c r="A21" s="33" t="s">
        <v>44</v>
      </c>
      <c r="B21" s="34"/>
      <c r="C21" s="34"/>
      <c r="D21" s="34"/>
      <c r="E21" s="1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8" x14ac:dyDescent="0.3">
      <c r="A22" s="35" t="s">
        <v>63</v>
      </c>
      <c r="B22" s="36"/>
      <c r="C22" s="36"/>
      <c r="D22" s="36"/>
      <c r="E22" s="14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8" ht="15" thickBot="1" x14ac:dyDescent="0.35">
      <c r="A23" s="37" t="s">
        <v>45</v>
      </c>
      <c r="B23" s="38"/>
      <c r="C23" s="38"/>
      <c r="D23" s="38"/>
      <c r="E23" s="16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8" x14ac:dyDescent="0.3">
      <c r="A24" s="35" t="s">
        <v>64</v>
      </c>
      <c r="B24" s="36"/>
      <c r="C24" s="36"/>
      <c r="D24" s="36"/>
      <c r="E24" s="17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8" ht="16.2" thickBot="1" x14ac:dyDescent="0.35">
      <c r="A25" s="24" t="s">
        <v>46</v>
      </c>
      <c r="B25" s="25"/>
      <c r="C25" s="25"/>
      <c r="D25" s="25"/>
      <c r="E25" s="18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3"/>
      <c r="Z25" s="3"/>
      <c r="AA25" s="3"/>
    </row>
    <row r="26" spans="1:28" ht="15.6" x14ac:dyDescent="0.3">
      <c r="A26" s="22"/>
      <c r="B26" s="22"/>
      <c r="C26" s="22"/>
      <c r="D26" s="22"/>
      <c r="E26" s="22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3"/>
      <c r="Z26" s="3"/>
      <c r="AA26" s="3"/>
    </row>
    <row r="27" spans="1:28" ht="15.6" x14ac:dyDescent="0.3">
      <c r="A27" s="21" t="s">
        <v>0</v>
      </c>
    </row>
  </sheetData>
  <mergeCells count="25">
    <mergeCell ref="A8:AB8"/>
    <mergeCell ref="A3:AB3"/>
    <mergeCell ref="A6:B6"/>
    <mergeCell ref="C6:AB6"/>
    <mergeCell ref="A7:B7"/>
    <mergeCell ref="C7:AB7"/>
    <mergeCell ref="A9:AB9"/>
    <mergeCell ref="A10:A11"/>
    <mergeCell ref="B10:C11"/>
    <mergeCell ref="D10:D11"/>
    <mergeCell ref="E10:E11"/>
    <mergeCell ref="F10:F11"/>
    <mergeCell ref="AA10:AA11"/>
    <mergeCell ref="A25:D25"/>
    <mergeCell ref="B12:C12"/>
    <mergeCell ref="A13:Y13"/>
    <mergeCell ref="A14:AB14"/>
    <mergeCell ref="A15:AB15"/>
    <mergeCell ref="A17:AB17"/>
    <mergeCell ref="A18:AB18"/>
    <mergeCell ref="A19:AB19"/>
    <mergeCell ref="A21:D21"/>
    <mergeCell ref="A22:D22"/>
    <mergeCell ref="A23:D23"/>
    <mergeCell ref="A24:D24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торги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2026-09-18T15:48:04Z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